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7755"/>
  </bookViews>
  <sheets>
    <sheet name="Nevezési lap" sheetId="1" r:id="rId1"/>
  </sheets>
  <definedNames>
    <definedName name="_xlnm.Print_Area" localSheetId="0">'Nevezési lap'!$A$1:$L$31</definedName>
  </definedNames>
  <calcPr calcId="125725"/>
</workbook>
</file>

<file path=xl/calcChain.xml><?xml version="1.0" encoding="utf-8"?>
<calcChain xmlns="http://schemas.openxmlformats.org/spreadsheetml/2006/main">
  <c r="M6" i="1"/>
  <c r="P6" s="1"/>
  <c r="M7"/>
  <c r="P7" s="1"/>
  <c r="M8"/>
  <c r="P8" s="1"/>
  <c r="N8"/>
  <c r="O8"/>
  <c r="M9"/>
  <c r="P9" s="1"/>
  <c r="N9"/>
  <c r="O9"/>
  <c r="P11"/>
  <c r="P12"/>
  <c r="M15"/>
  <c r="P15" s="1"/>
  <c r="P17"/>
  <c r="P18"/>
  <c r="M21"/>
  <c r="O21" s="1"/>
  <c r="P23"/>
  <c r="M27"/>
  <c r="O27" s="1"/>
  <c r="M5"/>
  <c r="P5" s="1"/>
  <c r="N5"/>
  <c r="M10"/>
  <c r="P10" s="1"/>
  <c r="M11"/>
  <c r="M12"/>
  <c r="M13"/>
  <c r="P13" s="1"/>
  <c r="M14"/>
  <c r="P14" s="1"/>
  <c r="M16"/>
  <c r="P16" s="1"/>
  <c r="M17"/>
  <c r="M18"/>
  <c r="M19"/>
  <c r="P19" s="1"/>
  <c r="M20"/>
  <c r="P20" s="1"/>
  <c r="M22"/>
  <c r="P22" s="1"/>
  <c r="M23"/>
  <c r="M24"/>
  <c r="O24" s="1"/>
  <c r="M25"/>
  <c r="O25" s="1"/>
  <c r="M26"/>
  <c r="P26" s="1"/>
  <c r="M28"/>
  <c r="P28" s="1"/>
  <c r="O10"/>
  <c r="O11"/>
  <c r="O12"/>
  <c r="O13"/>
  <c r="O14"/>
  <c r="O16"/>
  <c r="O17"/>
  <c r="O18"/>
  <c r="O19"/>
  <c r="O20"/>
  <c r="O22"/>
  <c r="O23"/>
  <c r="O26"/>
  <c r="O28"/>
  <c r="N6"/>
  <c r="N7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O5" l="1"/>
  <c r="P24"/>
  <c r="O15"/>
  <c r="O7"/>
  <c r="J31"/>
  <c r="P27"/>
  <c r="P25"/>
  <c r="P21"/>
  <c r="J30" s="1"/>
  <c r="O6"/>
</calcChain>
</file>

<file path=xl/comments1.xml><?xml version="1.0" encoding="utf-8"?>
<comments xmlns="http://schemas.openxmlformats.org/spreadsheetml/2006/main">
  <authors>
    <author>User</author>
    <author>_fit00</author>
  </authors>
  <commentList>
    <comment ref="F3" authorId="0">
      <text>
        <r>
          <rPr>
            <b/>
            <sz val="9"/>
            <color indexed="81"/>
            <rFont val="Segoe UI"/>
            <charset val="238"/>
          </rPr>
          <t>Harcművészetekben vagy küzdősportokban eltöltött idő (Hónap)
Versenykiírás szerint
Földharc:</t>
        </r>
        <r>
          <rPr>
            <sz val="9"/>
            <color indexed="81"/>
            <rFont val="Segoe UI"/>
            <charset val="1"/>
          </rPr>
          <t xml:space="preserve">
12-8 Kyu fehér-kék öv és max. 36 hónap a
harcművészetekben és/vagy küzdősportokban
7-1 Kyu lila-barna öv vagy 36 hónap felett a
harcművészetekben és/vagy küzdősportokban
1. Dan fekete öv vagy 48 hónap felett a
harcművészetekben és/vagy küzdősportokban
</t>
        </r>
        <r>
          <rPr>
            <b/>
            <sz val="9"/>
            <color indexed="81"/>
            <rFont val="Segoe UI"/>
            <charset val="238"/>
          </rPr>
          <t>B-Viadal:</t>
        </r>
        <r>
          <rPr>
            <sz val="9"/>
            <color indexed="81"/>
            <rFont val="Segoe UI"/>
            <charset val="1"/>
          </rPr>
          <t xml:space="preserve">
12-8 Kyu fehér-kék öv és max. 36 hónap a
harcművészetekben és/vagy küzdősportokban
7-1 Kyu lila-barna öv vagy 36 hónap felett a
harcművészetekben és/vagy küzdősportokban
</t>
        </r>
        <r>
          <rPr>
            <b/>
            <sz val="9"/>
            <color indexed="81"/>
            <rFont val="Segoe UI"/>
            <charset val="238"/>
          </rPr>
          <t>A-Viadal:</t>
        </r>
        <r>
          <rPr>
            <sz val="9"/>
            <color indexed="81"/>
            <rFont val="Segoe UI"/>
            <charset val="1"/>
          </rPr>
          <t xml:space="preserve">
12 Kyu-1. Dan fehér-fekete öv vagy 48 hónap felett a
harcművészetben
</t>
        </r>
        <r>
          <rPr>
            <b/>
            <sz val="9"/>
            <color indexed="81"/>
            <rFont val="Segoe UI"/>
            <charset val="238"/>
          </rPr>
          <t>Pusztakezes Viadal:</t>
        </r>
        <r>
          <rPr>
            <sz val="9"/>
            <color indexed="81"/>
            <rFont val="Segoe UI"/>
            <charset val="1"/>
          </rPr>
          <t xml:space="preserve">
12 Kyu- 1. Dan fehér-fekete öv vagy 48 hónap felett a
harcművészetben
</t>
        </r>
        <r>
          <rPr>
            <b/>
            <sz val="9"/>
            <color indexed="81"/>
            <rFont val="Segoe UI"/>
            <charset val="238"/>
          </rPr>
          <t>MMA-Viadal:</t>
        </r>
        <r>
          <rPr>
            <sz val="9"/>
            <color indexed="81"/>
            <rFont val="Segoe UI"/>
            <charset val="1"/>
          </rPr>
          <t xml:space="preserve">
12 Kyu- 1. Dan fehér-fekete öv vagy 48 hónap felett a
harcművészetben
</t>
        </r>
      </text>
    </comment>
    <comment ref="G3" authorId="1">
      <text>
        <r>
          <rPr>
            <b/>
            <sz val="8"/>
            <color indexed="81"/>
            <rFont val="Tahoma"/>
            <charset val="238"/>
          </rPr>
          <t xml:space="preserve">Nemek és súlycsoport szerint:
</t>
        </r>
        <r>
          <rPr>
            <sz val="8"/>
            <color indexed="81"/>
            <rFont val="Tahoma"/>
            <family val="2"/>
            <charset val="238"/>
          </rPr>
          <t xml:space="preserve">Női: -50kg, 50-60kg, 60-70kg, +70kg
Férfi: -70kg, 70-80kg, 80-90kg, +90kg </t>
        </r>
        <r>
          <rPr>
            <b/>
            <sz val="8"/>
            <color indexed="81"/>
            <rFont val="Tahoma"/>
            <charset val="238"/>
          </rPr>
          <t xml:space="preserve">
</t>
        </r>
      </text>
    </comment>
    <comment ref="H3" authorId="1">
      <text>
        <r>
          <rPr>
            <b/>
            <sz val="8"/>
            <color indexed="81"/>
            <rFont val="Tahoma"/>
            <charset val="238"/>
          </rPr>
          <t xml:space="preserve">Nemek és súlycsoport szerint:
</t>
        </r>
        <r>
          <rPr>
            <sz val="8"/>
            <color indexed="81"/>
            <rFont val="Tahoma"/>
            <family val="2"/>
            <charset val="238"/>
          </rPr>
          <t xml:space="preserve">Női: -50kg, 50-60kg, 60-70kg, +70kg
Férfi: -70kg, 70-80kg, 80-90kg, +90kg 
</t>
        </r>
      </text>
    </comment>
    <comment ref="I3" authorId="1">
      <text>
        <r>
          <rPr>
            <b/>
            <sz val="8"/>
            <color indexed="81"/>
            <rFont val="Tahoma"/>
            <charset val="238"/>
          </rPr>
          <t xml:space="preserve">Nemek és súlycsoport szerint:
</t>
        </r>
        <r>
          <rPr>
            <sz val="8"/>
            <color indexed="81"/>
            <rFont val="Tahoma"/>
            <family val="2"/>
            <charset val="238"/>
          </rPr>
          <t>Női: -50kg, 50-60kg, 60-70kg +70kg
Férfi: -70kg, 70-80kg, 80-90kg +90kg</t>
        </r>
      </text>
    </comment>
    <comment ref="J3" authorId="1">
      <text>
        <r>
          <rPr>
            <b/>
            <sz val="8"/>
            <color indexed="81"/>
            <rFont val="Tahoma"/>
            <charset val="238"/>
          </rPr>
          <t xml:space="preserve">Nemek és súlycsoport szerint:
</t>
        </r>
        <r>
          <rPr>
            <sz val="8"/>
            <color indexed="81"/>
            <rFont val="Tahoma"/>
            <family val="2"/>
            <charset val="238"/>
          </rPr>
          <t>Női: -50kg, 50-55kg, 55-60kg, 60-65kg, 65-70kg,+70kg</t>
        </r>
        <r>
          <rPr>
            <b/>
            <sz val="8"/>
            <color indexed="81"/>
            <rFont val="Tahoma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Férfi: -60kg, 60-65kg, 65-70kg, 70-75kg, 75-80kg, 80-85kg, 85-90kg, 90-95kg, 95-100kg, +100kg</t>
        </r>
      </text>
    </comment>
    <comment ref="K3" authorId="1">
      <text>
        <r>
          <rPr>
            <b/>
            <sz val="8"/>
            <color indexed="81"/>
            <rFont val="Tahoma"/>
            <charset val="238"/>
          </rPr>
          <t xml:space="preserve">Nemek és súlycsoport szerint:
</t>
        </r>
        <r>
          <rPr>
            <sz val="8"/>
            <color indexed="81"/>
            <rFont val="Tahoma"/>
            <family val="2"/>
            <charset val="238"/>
          </rPr>
          <t>Női: -50kg, 50-60kg, 60-70kg +70kg
Férfi: -70kg, 70-80kg 80-90kg 90-100kg, +100kg</t>
        </r>
      </text>
    </comment>
    <comment ref="L3" authorId="1">
      <text>
        <r>
          <rPr>
            <b/>
            <sz val="8"/>
            <color indexed="81"/>
            <rFont val="Tahoma"/>
            <charset val="238"/>
          </rPr>
          <t xml:space="preserve">Nemek és súlycsoport szerint:
</t>
        </r>
        <r>
          <rPr>
            <sz val="8"/>
            <color indexed="81"/>
            <rFont val="Tahoma"/>
            <family val="2"/>
            <charset val="238"/>
          </rPr>
          <t>Női: -50kg, 50-55kg, 55-60kg, 60-65kg, 65-70kg,+70kg
Férfi: -60kg, 60-65kg, 65-70 kg, 70-75kg, 75-80kg, 80-85kg, 85-90kg, 90-95kg, 95-100kg, +100kg</t>
        </r>
      </text>
    </comment>
  </commentList>
</comments>
</file>

<file path=xl/sharedStrings.xml><?xml version="1.0" encoding="utf-8"?>
<sst xmlns="http://schemas.openxmlformats.org/spreadsheetml/2006/main" count="38" uniqueCount="37">
  <si>
    <t>Nevezési lap</t>
  </si>
  <si>
    <t>Klub neve</t>
  </si>
  <si>
    <t>No.</t>
  </si>
  <si>
    <t>Versenyző adatai</t>
  </si>
  <si>
    <t>Küzdelmi versenyszám</t>
  </si>
  <si>
    <t>Név</t>
  </si>
  <si>
    <t>Szül. év</t>
  </si>
  <si>
    <t>Nem</t>
  </si>
  <si>
    <t>Súly (kg)</t>
  </si>
  <si>
    <t>Vezetőedző neve</t>
  </si>
  <si>
    <t>Összes nevezési díj</t>
  </si>
  <si>
    <t>Ft</t>
  </si>
  <si>
    <t>Vezetőedző elérhetősége</t>
  </si>
  <si>
    <t xml:space="preserve">Nevezők száma </t>
  </si>
  <si>
    <t>Fő</t>
  </si>
  <si>
    <t>Fiú</t>
  </si>
  <si>
    <t>Lány</t>
  </si>
  <si>
    <t>X</t>
  </si>
  <si>
    <t>-</t>
  </si>
  <si>
    <t>2014.11.02. Eger, X. Eger Kupa, Zen Bu Kan Kempo Nyílt Felnőtt Harcművészeti Kupa</t>
  </si>
  <si>
    <t>Idő</t>
  </si>
  <si>
    <t>Földharc Gi</t>
  </si>
  <si>
    <t>Földharc NoGi</t>
  </si>
  <si>
    <t>B-Viadal</t>
  </si>
  <si>
    <t>A-Viadal</t>
  </si>
  <si>
    <t>Pusztakezes Viadal</t>
  </si>
  <si>
    <t>MMA-Viadal</t>
  </si>
  <si>
    <t>Zen Bu Kan Kempo Klub</t>
  </si>
  <si>
    <t>Igen</t>
  </si>
  <si>
    <t>12 hónapnál kevesebb</t>
  </si>
  <si>
    <t>12-36 hónap</t>
  </si>
  <si>
    <t>36-48 hónap</t>
  </si>
  <si>
    <t>48 hónapnál több</t>
  </si>
  <si>
    <t>Első versenyszám</t>
  </si>
  <si>
    <t>Nevezések darabszáma</t>
  </si>
  <si>
    <t>Többi versenyszám</t>
  </si>
  <si>
    <t xml:space="preserve"> Egyéni nevezési díj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</si>
</sst>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sz val="8"/>
      <name val="Calibri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family val="2"/>
      <charset val="238"/>
    </font>
    <font>
      <b/>
      <sz val="9"/>
      <color indexed="81"/>
      <name val="Segoe UI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26" xfId="0" applyBorder="1" applyAlignment="1" applyProtection="1">
      <alignment horizontal="right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" xfId="0" applyBorder="1" applyProtection="1"/>
    <xf numFmtId="0" fontId="0" fillId="0" borderId="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16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24" xfId="0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"/>
  <sheetViews>
    <sheetView tabSelected="1" view="pageBreakPreview" topLeftCell="B2" zoomScaleNormal="100" workbookViewId="0">
      <selection activeCell="K9" sqref="K9"/>
    </sheetView>
  </sheetViews>
  <sheetFormatPr defaultRowHeight="15"/>
  <cols>
    <col min="1" max="1" width="9.140625" style="5"/>
    <col min="2" max="2" width="22.5703125" style="5" customWidth="1"/>
    <col min="3" max="3" width="8" style="5" bestFit="1" customWidth="1"/>
    <col min="4" max="4" width="5.5703125" style="5" bestFit="1" customWidth="1"/>
    <col min="5" max="5" width="9" style="5" bestFit="1" customWidth="1"/>
    <col min="6" max="6" width="12.7109375" style="5" customWidth="1"/>
    <col min="7" max="7" width="10.140625" style="5" customWidth="1"/>
    <col min="8" max="8" width="9.85546875" style="5" customWidth="1"/>
    <col min="9" max="9" width="11.140625" style="5" customWidth="1"/>
    <col min="10" max="10" width="9.140625" style="5"/>
    <col min="11" max="11" width="12" style="5" customWidth="1"/>
    <col min="12" max="12" width="9.140625" style="5"/>
    <col min="13" max="15" width="9.140625" style="5" hidden="1" customWidth="1"/>
    <col min="16" max="16" width="9.140625" style="5" customWidth="1"/>
    <col min="17" max="22" width="9.140625" style="5" hidden="1" customWidth="1"/>
    <col min="23" max="23" width="25.7109375" style="5" hidden="1" customWidth="1"/>
    <col min="24" max="24" width="25.5703125" style="5" bestFit="1" customWidth="1"/>
    <col min="25" max="25" width="34" style="5" bestFit="1" customWidth="1"/>
    <col min="26" max="26" width="19.42578125" style="5" bestFit="1" customWidth="1"/>
    <col min="27" max="28" width="16.85546875" style="5" bestFit="1" customWidth="1"/>
    <col min="29" max="16384" width="9.140625" style="5"/>
  </cols>
  <sheetData>
    <row r="1" spans="1:22" ht="15.75" thickBot="1">
      <c r="A1" s="14" t="s">
        <v>27</v>
      </c>
      <c r="B1" s="15"/>
      <c r="C1" s="11"/>
      <c r="D1" s="12"/>
      <c r="E1" s="13"/>
      <c r="F1" s="14" t="s">
        <v>0</v>
      </c>
      <c r="G1" s="15"/>
      <c r="H1" s="10" t="s">
        <v>1</v>
      </c>
      <c r="I1" s="11"/>
      <c r="J1" s="12"/>
      <c r="K1" s="12"/>
      <c r="L1" s="13"/>
    </row>
    <row r="2" spans="1:22">
      <c r="A2" s="28" t="s">
        <v>2</v>
      </c>
      <c r="B2" s="22" t="s">
        <v>3</v>
      </c>
      <c r="C2" s="23"/>
      <c r="D2" s="23"/>
      <c r="E2" s="23"/>
      <c r="F2" s="23"/>
      <c r="G2" s="35" t="s">
        <v>4</v>
      </c>
      <c r="H2" s="36"/>
      <c r="I2" s="36"/>
      <c r="J2" s="36"/>
      <c r="K2" s="36"/>
      <c r="L2" s="36"/>
    </row>
    <row r="3" spans="1:22">
      <c r="A3" s="29"/>
      <c r="B3" s="24" t="s">
        <v>5</v>
      </c>
      <c r="C3" s="26" t="s">
        <v>6</v>
      </c>
      <c r="D3" s="26" t="s">
        <v>7</v>
      </c>
      <c r="E3" s="26" t="s">
        <v>8</v>
      </c>
      <c r="F3" s="26" t="s">
        <v>20</v>
      </c>
      <c r="G3" s="26" t="s">
        <v>21</v>
      </c>
      <c r="H3" s="26" t="s">
        <v>22</v>
      </c>
      <c r="I3" s="26" t="s">
        <v>23</v>
      </c>
      <c r="J3" s="26" t="s">
        <v>24</v>
      </c>
      <c r="K3" s="26" t="s">
        <v>25</v>
      </c>
      <c r="L3" s="26" t="s">
        <v>26</v>
      </c>
      <c r="P3" s="32" t="s">
        <v>36</v>
      </c>
    </row>
    <row r="4" spans="1:22" ht="42" customHeight="1" thickBot="1">
      <c r="A4" s="30"/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5" t="s">
        <v>34</v>
      </c>
      <c r="N4" s="5" t="s">
        <v>33</v>
      </c>
      <c r="O4" s="5" t="s">
        <v>35</v>
      </c>
      <c r="P4" s="32"/>
    </row>
    <row r="5" spans="1:22">
      <c r="A5" s="6">
        <v>1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5">
        <f>IF(COUNTIF(G5:L5,"X")&gt;=1,1,0)</f>
        <v>0</v>
      </c>
      <c r="N5" s="5">
        <f>IF($C$1="Nem",IF(L5="X",5500,IF(J5="X",5500,4500)),IF(L5="X",4000,IF(J5="X",4000,3000)))</f>
        <v>3000</v>
      </c>
      <c r="O5" s="5">
        <f>IF(M5=1,(COUNTIF(G5:L5,"X")-1)*1000,0)</f>
        <v>0</v>
      </c>
      <c r="P5" s="5">
        <f>IF(M5=0,0,N5+O5)</f>
        <v>0</v>
      </c>
      <c r="Q5" s="5">
        <v>1996</v>
      </c>
      <c r="R5" s="5" t="s">
        <v>15</v>
      </c>
      <c r="S5" s="5">
        <v>40</v>
      </c>
      <c r="T5" s="5" t="s">
        <v>29</v>
      </c>
      <c r="U5" s="5" t="s">
        <v>17</v>
      </c>
      <c r="V5" s="5" t="s">
        <v>28</v>
      </c>
    </row>
    <row r="6" spans="1:22">
      <c r="A6" s="7">
        <v>2</v>
      </c>
      <c r="B6" s="4"/>
      <c r="C6" s="1"/>
      <c r="D6" s="1"/>
      <c r="E6" s="1"/>
      <c r="F6" s="2"/>
      <c r="G6" s="1"/>
      <c r="H6" s="1"/>
      <c r="I6" s="1"/>
      <c r="J6" s="1"/>
      <c r="K6" s="1"/>
      <c r="L6" s="1"/>
      <c r="M6" s="5">
        <f t="shared" ref="M6:M28" si="0">IF(COUNTIF(G6:L6,"X")&gt;=1,1,0)</f>
        <v>0</v>
      </c>
      <c r="N6" s="5">
        <f t="shared" ref="N6:N28" si="1">IF($C$1="Nem",IF(L6="X",5500,IF(J6="X",5500,4500)),IF(L6="X",4000,IF(J6="X",4000,3000)))</f>
        <v>3000</v>
      </c>
      <c r="O6" s="5">
        <f t="shared" ref="O6:O28" si="2">IF(M6=1,(COUNTIF(G6:L6,"X")-1)*1000,0)</f>
        <v>0</v>
      </c>
      <c r="P6" s="5">
        <f t="shared" ref="P6:P28" si="3">IF(M6=0,0,N6+O6)</f>
        <v>0</v>
      </c>
      <c r="Q6" s="5">
        <v>1995</v>
      </c>
      <c r="R6" s="5" t="s">
        <v>16</v>
      </c>
      <c r="S6" s="5">
        <v>150</v>
      </c>
      <c r="T6" s="5" t="s">
        <v>30</v>
      </c>
      <c r="U6" s="5" t="s">
        <v>18</v>
      </c>
      <c r="V6" s="5" t="s">
        <v>7</v>
      </c>
    </row>
    <row r="7" spans="1:22">
      <c r="A7" s="7">
        <v>3</v>
      </c>
      <c r="B7" s="4"/>
      <c r="C7" s="1"/>
      <c r="D7" s="1"/>
      <c r="E7" s="1"/>
      <c r="F7" s="2"/>
      <c r="G7" s="1"/>
      <c r="H7" s="1"/>
      <c r="I7" s="1"/>
      <c r="J7" s="1"/>
      <c r="K7" s="1"/>
      <c r="L7" s="1"/>
      <c r="M7" s="5">
        <f t="shared" si="0"/>
        <v>0</v>
      </c>
      <c r="N7" s="5">
        <f t="shared" si="1"/>
        <v>3000</v>
      </c>
      <c r="O7" s="5">
        <f t="shared" si="2"/>
        <v>0</v>
      </c>
      <c r="P7" s="5">
        <f t="shared" si="3"/>
        <v>0</v>
      </c>
      <c r="Q7" s="5">
        <v>1994</v>
      </c>
      <c r="T7" s="5" t="s">
        <v>31</v>
      </c>
    </row>
    <row r="8" spans="1:22">
      <c r="A8" s="7">
        <v>4</v>
      </c>
      <c r="B8" s="4"/>
      <c r="C8" s="1"/>
      <c r="D8" s="1"/>
      <c r="E8" s="1"/>
      <c r="F8" s="2"/>
      <c r="G8" s="1"/>
      <c r="H8" s="1"/>
      <c r="I8" s="1"/>
      <c r="J8" s="1"/>
      <c r="K8" s="1"/>
      <c r="L8" s="1"/>
      <c r="M8" s="5">
        <f t="shared" si="0"/>
        <v>0</v>
      </c>
      <c r="N8" s="5">
        <f t="shared" si="1"/>
        <v>3000</v>
      </c>
      <c r="O8" s="5">
        <f t="shared" si="2"/>
        <v>0</v>
      </c>
      <c r="P8" s="5">
        <f t="shared" si="3"/>
        <v>0</v>
      </c>
      <c r="Q8" s="5">
        <v>1993</v>
      </c>
      <c r="T8" s="5" t="s">
        <v>32</v>
      </c>
    </row>
    <row r="9" spans="1:22">
      <c r="A9" s="7">
        <v>5</v>
      </c>
      <c r="B9" s="4"/>
      <c r="C9" s="1"/>
      <c r="D9" s="1"/>
      <c r="E9" s="1"/>
      <c r="F9" s="2"/>
      <c r="G9" s="1"/>
      <c r="H9" s="1"/>
      <c r="I9" s="1"/>
      <c r="J9" s="1"/>
      <c r="K9" s="1"/>
      <c r="L9" s="1"/>
      <c r="M9" s="5">
        <f t="shared" si="0"/>
        <v>0</v>
      </c>
      <c r="N9" s="5">
        <f t="shared" si="1"/>
        <v>3000</v>
      </c>
      <c r="O9" s="5">
        <f t="shared" si="2"/>
        <v>0</v>
      </c>
      <c r="P9" s="5">
        <f t="shared" si="3"/>
        <v>0</v>
      </c>
      <c r="Q9" s="5">
        <v>1992</v>
      </c>
    </row>
    <row r="10" spans="1:22">
      <c r="A10" s="7">
        <v>6</v>
      </c>
      <c r="B10" s="4"/>
      <c r="C10" s="1"/>
      <c r="D10" s="1"/>
      <c r="E10" s="1"/>
      <c r="F10" s="2"/>
      <c r="G10" s="1"/>
      <c r="H10" s="1"/>
      <c r="I10" s="1"/>
      <c r="J10" s="1"/>
      <c r="K10" s="1"/>
      <c r="L10" s="1"/>
      <c r="M10" s="5">
        <f t="shared" si="0"/>
        <v>0</v>
      </c>
      <c r="N10" s="5">
        <f t="shared" si="1"/>
        <v>3000</v>
      </c>
      <c r="O10" s="5">
        <f t="shared" si="2"/>
        <v>0</v>
      </c>
      <c r="P10" s="5">
        <f t="shared" si="3"/>
        <v>0</v>
      </c>
      <c r="Q10" s="5">
        <v>1991</v>
      </c>
    </row>
    <row r="11" spans="1:22">
      <c r="A11" s="7">
        <v>7</v>
      </c>
      <c r="B11" s="4"/>
      <c r="C11" s="1"/>
      <c r="D11" s="1"/>
      <c r="E11" s="1"/>
      <c r="F11" s="2"/>
      <c r="G11" s="1"/>
      <c r="H11" s="1"/>
      <c r="I11" s="1"/>
      <c r="J11" s="1"/>
      <c r="K11" s="1"/>
      <c r="L11" s="1"/>
      <c r="M11" s="5">
        <f t="shared" si="0"/>
        <v>0</v>
      </c>
      <c r="N11" s="5">
        <f t="shared" si="1"/>
        <v>3000</v>
      </c>
      <c r="O11" s="5">
        <f t="shared" si="2"/>
        <v>0</v>
      </c>
      <c r="P11" s="5">
        <f t="shared" si="3"/>
        <v>0</v>
      </c>
      <c r="Q11" s="5">
        <v>1990</v>
      </c>
    </row>
    <row r="12" spans="1:22">
      <c r="A12" s="7">
        <v>8</v>
      </c>
      <c r="B12" s="4"/>
      <c r="C12" s="1"/>
      <c r="D12" s="1"/>
      <c r="E12" s="1"/>
      <c r="F12" s="2"/>
      <c r="G12" s="1"/>
      <c r="H12" s="1"/>
      <c r="I12" s="1"/>
      <c r="J12" s="1"/>
      <c r="K12" s="1"/>
      <c r="L12" s="1"/>
      <c r="M12" s="5">
        <f t="shared" si="0"/>
        <v>0</v>
      </c>
      <c r="N12" s="5">
        <f t="shared" si="1"/>
        <v>3000</v>
      </c>
      <c r="O12" s="5">
        <f t="shared" si="2"/>
        <v>0</v>
      </c>
      <c r="P12" s="5">
        <f t="shared" si="3"/>
        <v>0</v>
      </c>
      <c r="Q12" s="5">
        <v>1989</v>
      </c>
    </row>
    <row r="13" spans="1:22">
      <c r="A13" s="7">
        <v>9</v>
      </c>
      <c r="B13" s="4"/>
      <c r="C13" s="1"/>
      <c r="D13" s="1"/>
      <c r="E13" s="1"/>
      <c r="F13" s="2"/>
      <c r="G13" s="1"/>
      <c r="H13" s="1"/>
      <c r="I13" s="1"/>
      <c r="J13" s="1"/>
      <c r="K13" s="1"/>
      <c r="L13" s="1"/>
      <c r="M13" s="5">
        <f t="shared" si="0"/>
        <v>0</v>
      </c>
      <c r="N13" s="5">
        <f t="shared" si="1"/>
        <v>3000</v>
      </c>
      <c r="O13" s="5">
        <f t="shared" si="2"/>
        <v>0</v>
      </c>
      <c r="P13" s="5">
        <f t="shared" si="3"/>
        <v>0</v>
      </c>
      <c r="Q13" s="5">
        <v>1988</v>
      </c>
    </row>
    <row r="14" spans="1:22">
      <c r="A14" s="7">
        <v>10</v>
      </c>
      <c r="B14" s="4"/>
      <c r="C14" s="1"/>
      <c r="D14" s="1"/>
      <c r="E14" s="1"/>
      <c r="F14" s="2"/>
      <c r="G14" s="1"/>
      <c r="H14" s="1"/>
      <c r="I14" s="1"/>
      <c r="J14" s="1"/>
      <c r="K14" s="1"/>
      <c r="L14" s="1"/>
      <c r="M14" s="5">
        <f t="shared" si="0"/>
        <v>0</v>
      </c>
      <c r="N14" s="5">
        <f t="shared" si="1"/>
        <v>3000</v>
      </c>
      <c r="O14" s="5">
        <f t="shared" si="2"/>
        <v>0</v>
      </c>
      <c r="P14" s="5">
        <f t="shared" si="3"/>
        <v>0</v>
      </c>
      <c r="Q14" s="5">
        <v>1987</v>
      </c>
    </row>
    <row r="15" spans="1:22">
      <c r="A15" s="7">
        <v>11</v>
      </c>
      <c r="B15" s="4"/>
      <c r="C15" s="1"/>
      <c r="D15" s="1"/>
      <c r="E15" s="1"/>
      <c r="F15" s="2"/>
      <c r="G15" s="1"/>
      <c r="H15" s="1"/>
      <c r="I15" s="1"/>
      <c r="J15" s="1"/>
      <c r="K15" s="1"/>
      <c r="L15" s="1"/>
      <c r="M15" s="5">
        <f t="shared" si="0"/>
        <v>0</v>
      </c>
      <c r="N15" s="5">
        <f t="shared" si="1"/>
        <v>3000</v>
      </c>
      <c r="O15" s="5">
        <f t="shared" si="2"/>
        <v>0</v>
      </c>
      <c r="P15" s="5">
        <f t="shared" si="3"/>
        <v>0</v>
      </c>
      <c r="Q15" s="5">
        <v>1986</v>
      </c>
    </row>
    <row r="16" spans="1:22">
      <c r="A16" s="7">
        <v>12</v>
      </c>
      <c r="B16" s="4"/>
      <c r="C16" s="1"/>
      <c r="D16" s="1"/>
      <c r="E16" s="1"/>
      <c r="F16" s="2"/>
      <c r="G16" s="1"/>
      <c r="H16" s="1"/>
      <c r="I16" s="1"/>
      <c r="J16" s="1"/>
      <c r="K16" s="1"/>
      <c r="L16" s="1"/>
      <c r="M16" s="5">
        <f t="shared" si="0"/>
        <v>0</v>
      </c>
      <c r="N16" s="5">
        <f t="shared" si="1"/>
        <v>3000</v>
      </c>
      <c r="O16" s="5">
        <f t="shared" si="2"/>
        <v>0</v>
      </c>
      <c r="P16" s="5">
        <f t="shared" si="3"/>
        <v>0</v>
      </c>
      <c r="Q16" s="5">
        <v>1985</v>
      </c>
    </row>
    <row r="17" spans="1:17">
      <c r="A17" s="7">
        <v>13</v>
      </c>
      <c r="B17" s="4"/>
      <c r="C17" s="1"/>
      <c r="D17" s="1"/>
      <c r="E17" s="1"/>
      <c r="F17" s="2"/>
      <c r="G17" s="1"/>
      <c r="H17" s="1"/>
      <c r="I17" s="1"/>
      <c r="J17" s="1"/>
      <c r="K17" s="1"/>
      <c r="L17" s="1"/>
      <c r="M17" s="5">
        <f t="shared" si="0"/>
        <v>0</v>
      </c>
      <c r="N17" s="5">
        <f t="shared" si="1"/>
        <v>3000</v>
      </c>
      <c r="O17" s="5">
        <f t="shared" si="2"/>
        <v>0</v>
      </c>
      <c r="P17" s="5">
        <f t="shared" si="3"/>
        <v>0</v>
      </c>
      <c r="Q17" s="5">
        <v>1984</v>
      </c>
    </row>
    <row r="18" spans="1:17">
      <c r="A18" s="7">
        <v>14</v>
      </c>
      <c r="B18" s="4"/>
      <c r="C18" s="1"/>
      <c r="D18" s="1"/>
      <c r="E18" s="1"/>
      <c r="F18" s="2"/>
      <c r="G18" s="1"/>
      <c r="H18" s="1"/>
      <c r="I18" s="1"/>
      <c r="J18" s="1"/>
      <c r="K18" s="1"/>
      <c r="L18" s="1"/>
      <c r="M18" s="5">
        <f t="shared" si="0"/>
        <v>0</v>
      </c>
      <c r="N18" s="5">
        <f t="shared" si="1"/>
        <v>3000</v>
      </c>
      <c r="O18" s="5">
        <f t="shared" si="2"/>
        <v>0</v>
      </c>
      <c r="P18" s="5">
        <f t="shared" si="3"/>
        <v>0</v>
      </c>
      <c r="Q18" s="5">
        <v>1983</v>
      </c>
    </row>
    <row r="19" spans="1:17">
      <c r="A19" s="7">
        <v>15</v>
      </c>
      <c r="B19" s="4"/>
      <c r="C19" s="1"/>
      <c r="D19" s="1"/>
      <c r="E19" s="1"/>
      <c r="F19" s="2"/>
      <c r="G19" s="1"/>
      <c r="H19" s="1"/>
      <c r="I19" s="1"/>
      <c r="J19" s="1"/>
      <c r="K19" s="1"/>
      <c r="L19" s="1"/>
      <c r="M19" s="5">
        <f t="shared" si="0"/>
        <v>0</v>
      </c>
      <c r="N19" s="5">
        <f t="shared" si="1"/>
        <v>3000</v>
      </c>
      <c r="O19" s="5">
        <f t="shared" si="2"/>
        <v>0</v>
      </c>
      <c r="P19" s="5">
        <f t="shared" si="3"/>
        <v>0</v>
      </c>
      <c r="Q19" s="5">
        <v>1982</v>
      </c>
    </row>
    <row r="20" spans="1:17">
      <c r="A20" s="7">
        <v>16</v>
      </c>
      <c r="B20" s="4"/>
      <c r="C20" s="1"/>
      <c r="D20" s="1"/>
      <c r="E20" s="1"/>
      <c r="F20" s="2"/>
      <c r="G20" s="1"/>
      <c r="H20" s="1"/>
      <c r="I20" s="1"/>
      <c r="J20" s="1"/>
      <c r="K20" s="1"/>
      <c r="L20" s="1"/>
      <c r="M20" s="5">
        <f t="shared" si="0"/>
        <v>0</v>
      </c>
      <c r="N20" s="5">
        <f t="shared" si="1"/>
        <v>3000</v>
      </c>
      <c r="O20" s="5">
        <f t="shared" si="2"/>
        <v>0</v>
      </c>
      <c r="P20" s="5">
        <f t="shared" si="3"/>
        <v>0</v>
      </c>
      <c r="Q20" s="5">
        <v>1981</v>
      </c>
    </row>
    <row r="21" spans="1:17">
      <c r="A21" s="7">
        <v>17</v>
      </c>
      <c r="B21" s="4"/>
      <c r="C21" s="1"/>
      <c r="D21" s="1"/>
      <c r="E21" s="1"/>
      <c r="F21" s="2"/>
      <c r="G21" s="1"/>
      <c r="H21" s="1"/>
      <c r="I21" s="1"/>
      <c r="J21" s="1"/>
      <c r="K21" s="1"/>
      <c r="L21" s="1"/>
      <c r="M21" s="5">
        <f t="shared" si="0"/>
        <v>0</v>
      </c>
      <c r="N21" s="5">
        <f t="shared" si="1"/>
        <v>3000</v>
      </c>
      <c r="O21" s="5">
        <f t="shared" si="2"/>
        <v>0</v>
      </c>
      <c r="P21" s="5">
        <f t="shared" si="3"/>
        <v>0</v>
      </c>
      <c r="Q21" s="5">
        <v>1980</v>
      </c>
    </row>
    <row r="22" spans="1:17">
      <c r="A22" s="7">
        <v>18</v>
      </c>
      <c r="B22" s="4"/>
      <c r="C22" s="1"/>
      <c r="D22" s="1"/>
      <c r="E22" s="1"/>
      <c r="F22" s="2"/>
      <c r="G22" s="1"/>
      <c r="H22" s="1"/>
      <c r="I22" s="1"/>
      <c r="J22" s="1"/>
      <c r="K22" s="1"/>
      <c r="L22" s="1"/>
      <c r="M22" s="5">
        <f t="shared" si="0"/>
        <v>0</v>
      </c>
      <c r="N22" s="5">
        <f t="shared" si="1"/>
        <v>3000</v>
      </c>
      <c r="O22" s="5">
        <f t="shared" si="2"/>
        <v>0</v>
      </c>
      <c r="P22" s="5">
        <f t="shared" si="3"/>
        <v>0</v>
      </c>
      <c r="Q22" s="5">
        <v>1979</v>
      </c>
    </row>
    <row r="23" spans="1:17">
      <c r="A23" s="7">
        <v>19</v>
      </c>
      <c r="B23" s="4"/>
      <c r="C23" s="1"/>
      <c r="D23" s="1"/>
      <c r="E23" s="1"/>
      <c r="F23" s="2"/>
      <c r="G23" s="1"/>
      <c r="H23" s="1"/>
      <c r="I23" s="1"/>
      <c r="J23" s="1"/>
      <c r="K23" s="1"/>
      <c r="L23" s="1"/>
      <c r="M23" s="5">
        <f t="shared" si="0"/>
        <v>0</v>
      </c>
      <c r="N23" s="5">
        <f t="shared" si="1"/>
        <v>3000</v>
      </c>
      <c r="O23" s="5">
        <f t="shared" si="2"/>
        <v>0</v>
      </c>
      <c r="P23" s="5">
        <f t="shared" si="3"/>
        <v>0</v>
      </c>
      <c r="Q23" s="5">
        <v>1978</v>
      </c>
    </row>
    <row r="24" spans="1:17">
      <c r="A24" s="7">
        <v>20</v>
      </c>
      <c r="B24" s="4"/>
      <c r="C24" s="1"/>
      <c r="D24" s="1"/>
      <c r="E24" s="1"/>
      <c r="F24" s="2"/>
      <c r="G24" s="1"/>
      <c r="H24" s="1"/>
      <c r="I24" s="1"/>
      <c r="J24" s="1"/>
      <c r="K24" s="1"/>
      <c r="L24" s="1"/>
      <c r="M24" s="5">
        <f t="shared" si="0"/>
        <v>0</v>
      </c>
      <c r="N24" s="5">
        <f t="shared" si="1"/>
        <v>3000</v>
      </c>
      <c r="O24" s="5">
        <f t="shared" si="2"/>
        <v>0</v>
      </c>
      <c r="P24" s="5">
        <f t="shared" si="3"/>
        <v>0</v>
      </c>
      <c r="Q24" s="5">
        <v>1977</v>
      </c>
    </row>
    <row r="25" spans="1:17">
      <c r="A25" s="7">
        <v>21</v>
      </c>
      <c r="B25" s="4"/>
      <c r="C25" s="1"/>
      <c r="D25" s="1"/>
      <c r="E25" s="1"/>
      <c r="F25" s="2"/>
      <c r="G25" s="1"/>
      <c r="H25" s="1"/>
      <c r="I25" s="1"/>
      <c r="J25" s="1"/>
      <c r="K25" s="1"/>
      <c r="L25" s="1"/>
      <c r="M25" s="5">
        <f t="shared" si="0"/>
        <v>0</v>
      </c>
      <c r="N25" s="5">
        <f t="shared" si="1"/>
        <v>3000</v>
      </c>
      <c r="O25" s="5">
        <f t="shared" si="2"/>
        <v>0</v>
      </c>
      <c r="P25" s="5">
        <f t="shared" si="3"/>
        <v>0</v>
      </c>
      <c r="Q25" s="5">
        <v>1976</v>
      </c>
    </row>
    <row r="26" spans="1:17">
      <c r="A26" s="7">
        <v>22</v>
      </c>
      <c r="B26" s="4"/>
      <c r="C26" s="1"/>
      <c r="D26" s="1"/>
      <c r="E26" s="1"/>
      <c r="F26" s="2"/>
      <c r="G26" s="1"/>
      <c r="H26" s="1"/>
      <c r="I26" s="1"/>
      <c r="J26" s="1"/>
      <c r="K26" s="1"/>
      <c r="L26" s="1"/>
      <c r="M26" s="5">
        <f t="shared" si="0"/>
        <v>0</v>
      </c>
      <c r="N26" s="5">
        <f t="shared" si="1"/>
        <v>3000</v>
      </c>
      <c r="O26" s="5">
        <f t="shared" si="2"/>
        <v>0</v>
      </c>
      <c r="P26" s="5">
        <f t="shared" si="3"/>
        <v>0</v>
      </c>
      <c r="Q26" s="5">
        <v>1975</v>
      </c>
    </row>
    <row r="27" spans="1:17">
      <c r="A27" s="7">
        <v>23</v>
      </c>
      <c r="B27" s="4"/>
      <c r="C27" s="1"/>
      <c r="D27" s="1"/>
      <c r="E27" s="1"/>
      <c r="F27" s="2"/>
      <c r="G27" s="1"/>
      <c r="H27" s="1"/>
      <c r="I27" s="1"/>
      <c r="J27" s="1"/>
      <c r="K27" s="1"/>
      <c r="L27" s="1"/>
      <c r="M27" s="5">
        <f t="shared" si="0"/>
        <v>0</v>
      </c>
      <c r="N27" s="5">
        <f t="shared" si="1"/>
        <v>3000</v>
      </c>
      <c r="O27" s="5">
        <f t="shared" si="2"/>
        <v>0</v>
      </c>
      <c r="P27" s="5">
        <f t="shared" si="3"/>
        <v>0</v>
      </c>
      <c r="Q27" s="5">
        <v>1974</v>
      </c>
    </row>
    <row r="28" spans="1:17" ht="15.75" thickBot="1">
      <c r="A28" s="7">
        <v>24</v>
      </c>
      <c r="B28" s="4"/>
      <c r="C28" s="1"/>
      <c r="D28" s="1"/>
      <c r="E28" s="1"/>
      <c r="F28" s="2"/>
      <c r="G28" s="1"/>
      <c r="H28" s="1"/>
      <c r="I28" s="1"/>
      <c r="J28" s="1"/>
      <c r="K28" s="1"/>
      <c r="L28" s="1"/>
      <c r="M28" s="5">
        <f t="shared" si="0"/>
        <v>0</v>
      </c>
      <c r="N28" s="5">
        <f t="shared" si="1"/>
        <v>3000</v>
      </c>
      <c r="O28" s="5">
        <f t="shared" si="2"/>
        <v>0</v>
      </c>
      <c r="P28" s="5">
        <f t="shared" si="3"/>
        <v>0</v>
      </c>
      <c r="Q28" s="5">
        <v>1973</v>
      </c>
    </row>
    <row r="29" spans="1:17">
      <c r="A29" s="37" t="s">
        <v>19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Q29" s="5">
        <v>1972</v>
      </c>
    </row>
    <row r="30" spans="1:17">
      <c r="A30" s="16" t="s">
        <v>9</v>
      </c>
      <c r="B30" s="17"/>
      <c r="C30" s="18"/>
      <c r="D30" s="43"/>
      <c r="E30" s="43"/>
      <c r="F30" s="43"/>
      <c r="G30" s="43"/>
      <c r="H30" s="31" t="s">
        <v>10</v>
      </c>
      <c r="I30" s="18"/>
      <c r="J30" s="38">
        <f>SUM(P5:P28)</f>
        <v>0</v>
      </c>
      <c r="K30" s="39"/>
      <c r="L30" s="8" t="s">
        <v>11</v>
      </c>
      <c r="Q30" s="5">
        <v>1971</v>
      </c>
    </row>
    <row r="31" spans="1:17" ht="15.75" thickBot="1">
      <c r="A31" s="19" t="s">
        <v>12</v>
      </c>
      <c r="B31" s="20"/>
      <c r="C31" s="21"/>
      <c r="D31" s="42"/>
      <c r="E31" s="42"/>
      <c r="F31" s="42"/>
      <c r="G31" s="42"/>
      <c r="H31" s="33" t="s">
        <v>13</v>
      </c>
      <c r="I31" s="34"/>
      <c r="J31" s="40">
        <f>SUM(M5:M28)</f>
        <v>0</v>
      </c>
      <c r="K31" s="41"/>
      <c r="L31" s="9" t="s">
        <v>14</v>
      </c>
      <c r="Q31" s="5">
        <v>1970</v>
      </c>
    </row>
    <row r="32" spans="1:17">
      <c r="Q32" s="5">
        <v>1969</v>
      </c>
    </row>
    <row r="33" spans="17:17">
      <c r="Q33" s="5">
        <v>1968</v>
      </c>
    </row>
    <row r="34" spans="17:17">
      <c r="Q34" s="5">
        <v>1967</v>
      </c>
    </row>
    <row r="35" spans="17:17">
      <c r="Q35" s="5">
        <v>1966</v>
      </c>
    </row>
    <row r="36" spans="17:17">
      <c r="Q36" s="5">
        <v>1965</v>
      </c>
    </row>
    <row r="37" spans="17:17">
      <c r="Q37" s="5">
        <v>1964</v>
      </c>
    </row>
  </sheetData>
  <sheetProtection password="C4B4" sheet="1" objects="1" scenarios="1" selectLockedCells="1"/>
  <mergeCells count="28">
    <mergeCell ref="P3:P4"/>
    <mergeCell ref="H31:I31"/>
    <mergeCell ref="G2:L2"/>
    <mergeCell ref="A29:L29"/>
    <mergeCell ref="J30:K30"/>
    <mergeCell ref="J31:K31"/>
    <mergeCell ref="D31:G31"/>
    <mergeCell ref="D30:G30"/>
    <mergeCell ref="H3:H4"/>
    <mergeCell ref="I3:I4"/>
    <mergeCell ref="A31:C31"/>
    <mergeCell ref="B2:F2"/>
    <mergeCell ref="B3:B4"/>
    <mergeCell ref="C3:C4"/>
    <mergeCell ref="D3:D4"/>
    <mergeCell ref="A2:A4"/>
    <mergeCell ref="E3:E4"/>
    <mergeCell ref="F3:F4"/>
    <mergeCell ref="I1:L1"/>
    <mergeCell ref="F1:G1"/>
    <mergeCell ref="A1:B1"/>
    <mergeCell ref="C1:E1"/>
    <mergeCell ref="A30:C30"/>
    <mergeCell ref="J3:J4"/>
    <mergeCell ref="K3:K4"/>
    <mergeCell ref="G3:G4"/>
    <mergeCell ref="L3:L4"/>
    <mergeCell ref="H30:I30"/>
  </mergeCells>
  <phoneticPr fontId="2" type="noConversion"/>
  <dataValidations count="9">
    <dataValidation type="whole" allowBlank="1" showInputMessage="1" showErrorMessage="1" prompt="Kérem a súlyt egész kilogrammra kerekítve pontosan feltünetetni!" sqref="E5:E28">
      <formula1>S5</formula1>
      <formula2>S6</formula2>
    </dataValidation>
    <dataValidation type="list" allowBlank="1" showInputMessage="1" showErrorMessage="1" prompt="Fiú vagy Lány" sqref="D5:D28">
      <formula1>$R$5:$R$6</formula1>
    </dataValidation>
    <dataValidation allowBlank="1" showInputMessage="1" showErrorMessage="1" prompt="Kérem a nevet pontosan feltüntetni!" sqref="B5:B28"/>
    <dataValidation type="list" allowBlank="1" showErrorMessage="1" errorTitle="Rossz övfokozat" error="Nincs ilyen ZBK Kempo övfokozat!" sqref="F5:F28">
      <formula1>$T$5:$T$8</formula1>
    </dataValidation>
    <dataValidation type="list" allowBlank="1" showInputMessage="1" showErrorMessage="1" sqref="G5:H28 J5:J28 L5:L28">
      <formula1>$U$5:$U$6</formula1>
    </dataValidation>
    <dataValidation type="list" allowBlank="1" showErrorMessage="1" prompt="Csak az 1999. december 31-én vagy az előtt születettek részére meghirdetett kategória!" sqref="I5:I28">
      <formula1>$U$5:$U$6</formula1>
    </dataValidation>
    <dataValidation type="list" allowBlank="1" showErrorMessage="1" prompt="Csak a 2000. január 1-én vagy az után születettek részére meghirdetett kategória!" sqref="K5:K28">
      <formula1>$U$5:$U$6</formula1>
    </dataValidation>
    <dataValidation type="list" allowBlank="1" showInputMessage="1" showErrorMessage="1" errorTitle="Rossz korosztály" error="Nem a beírt korosztály számára meghirdetett verseny!" promptTitle="Korosztály" prompt="Csak az évet kell beírni!" sqref="C5:C28">
      <formula1>$Q$5:$Q$37</formula1>
    </dataValidation>
    <dataValidation type="list" allowBlank="1" showInputMessage="1" showErrorMessage="1" sqref="C1:E1">
      <formula1>$V$5:$V$6</formula1>
    </dataValidation>
  </dataValidations>
  <pageMargins left="0.7" right="0.7" top="0.75" bottom="0.75" header="0.3" footer="0.3"/>
  <pageSetup paperSize="9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Nevezési lap</vt:lpstr>
      <vt:lpstr>'Nevezési lap'!Nyomtatási_terület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Döci</dc:creator>
  <cp:lastModifiedBy>Döci</cp:lastModifiedBy>
  <dcterms:created xsi:type="dcterms:W3CDTF">2014-09-17T20:05:41Z</dcterms:created>
  <dcterms:modified xsi:type="dcterms:W3CDTF">2014-10-08T15:11:02Z</dcterms:modified>
</cp:coreProperties>
</file>